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iller\Desktop\"/>
    </mc:Choice>
  </mc:AlternateContent>
  <bookViews>
    <workbookView xWindow="0" yWindow="0" windowWidth="16170" windowHeight="7590"/>
  </bookViews>
  <sheets>
    <sheet name="Sheet1" sheetId="1" r:id="rId1"/>
    <sheet name="HwTable" sheetId="3" r:id="rId2"/>
  </sheets>
  <calcPr calcId="162913"/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4" i="1"/>
  <c r="K15" i="1"/>
  <c r="I14" i="1"/>
  <c r="K14" i="1" s="1"/>
  <c r="I15" i="1"/>
  <c r="I13" i="1"/>
  <c r="K13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5" i="1"/>
  <c r="K5" i="1" s="1"/>
  <c r="I4" i="1"/>
  <c r="K4" i="1" s="1"/>
  <c r="I12" i="1"/>
  <c r="K12" i="1" s="1"/>
  <c r="I17" i="1"/>
  <c r="K17" i="1" s="1"/>
  <c r="I16" i="1"/>
  <c r="K16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D20" i="1"/>
  <c r="E20" i="1"/>
  <c r="F20" i="1"/>
  <c r="C20" i="1"/>
</calcChain>
</file>

<file path=xl/sharedStrings.xml><?xml version="1.0" encoding="utf-8"?>
<sst xmlns="http://schemas.openxmlformats.org/spreadsheetml/2006/main" count="73" uniqueCount="44">
  <si>
    <t>Professor's Grade Book - Final Semester Averages</t>
  </si>
  <si>
    <t>Name</t>
  </si>
  <si>
    <t>Id Number</t>
  </si>
  <si>
    <t>Test 1</t>
  </si>
  <si>
    <t>Test 2</t>
  </si>
  <si>
    <t>Test 3</t>
  </si>
  <si>
    <t>Test 4</t>
  </si>
  <si>
    <t>Test Average</t>
  </si>
  <si>
    <t>Homework</t>
  </si>
  <si>
    <t>Semester Average</t>
  </si>
  <si>
    <t>Grade</t>
  </si>
  <si>
    <t>Adams, John</t>
  </si>
  <si>
    <t>Barber, Maryann</t>
  </si>
  <si>
    <t>Boone, Dan</t>
  </si>
  <si>
    <t>Borow, Jeff</t>
  </si>
  <si>
    <t>Brown, James</t>
  </si>
  <si>
    <t>Carson, Kit</t>
  </si>
  <si>
    <t>Coulter, Sara</t>
  </si>
  <si>
    <t>Fegin, Richard</t>
  </si>
  <si>
    <t>Ford, Judd</t>
  </si>
  <si>
    <t>Glassman, Kris</t>
  </si>
  <si>
    <t>Goodman, Neil</t>
  </si>
  <si>
    <t>Milgrom, Marion</t>
  </si>
  <si>
    <t>Moldof, Adam</t>
  </si>
  <si>
    <t>Smith, Adam</t>
  </si>
  <si>
    <t>Average:</t>
  </si>
  <si>
    <t>Highest Grade</t>
  </si>
  <si>
    <t>Lowest Grade</t>
  </si>
  <si>
    <t>Exam Weights</t>
  </si>
  <si>
    <t>Grading Criteria</t>
  </si>
  <si>
    <t>F</t>
  </si>
  <si>
    <t>D</t>
  </si>
  <si>
    <t>C</t>
  </si>
  <si>
    <t>B</t>
  </si>
  <si>
    <t>A</t>
  </si>
  <si>
    <t>HW Bonus</t>
  </si>
  <si>
    <t>poor</t>
  </si>
  <si>
    <t>ok</t>
  </si>
  <si>
    <t>Column1</t>
  </si>
  <si>
    <t>Calc Grade</t>
  </si>
  <si>
    <t>Comment</t>
  </si>
  <si>
    <t>verybad</t>
  </si>
  <si>
    <t>super</t>
  </si>
  <si>
    <t>HwBonus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</si>
</sst>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164" fontId="0" fillId="0" borderId="1" xfId="0" applyNumberFormat="1" applyBorder="1"/>
    <xf numFmtId="0" fontId="2" fillId="0" borderId="1" xfId="0" applyFont="1" applyBorder="1"/>
    <xf numFmtId="9" fontId="2" fillId="2" borderId="1" xfId="0" applyNumberFormat="1" applyFont="1" applyFill="1" applyBorder="1"/>
    <xf numFmtId="1" fontId="0" fillId="0" borderId="0" xfId="0" applyNumberFormat="1"/>
    <xf numFmtId="0" fontId="4" fillId="0" borderId="0" xfId="0" applyFont="1"/>
    <xf numFmtId="0" fontId="0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GradeTable" displayName="GradeTable" ref="A28:B33" totalsRowShown="0">
  <autoFilter ref="A28:B33"/>
  <tableColumns count="2">
    <tableColumn id="1" name="Grading Criteria"/>
    <tableColumn id="2" name="Column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3" name="HwTable" displayName="HwTable" ref="A1:B5" totalsRowShown="0" headerRowDxfId="1">
  <autoFilter ref="A1:B5"/>
  <tableColumns count="2">
    <tableColumn id="1" name="Comment" dataDxfId="0"/>
    <tableColumn id="2" name="Gra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workbookViewId="0">
      <selection activeCell="H7" sqref="H7"/>
    </sheetView>
  </sheetViews>
  <sheetFormatPr defaultRowHeight="12.75" x14ac:dyDescent="0.2"/>
  <cols>
    <col min="1" max="1" width="16" customWidth="1"/>
    <col min="2" max="2" width="10.42578125" customWidth="1"/>
    <col min="3" max="3" width="9.5703125" hidden="1" customWidth="1"/>
    <col min="4" max="6" width="9.140625" hidden="1" customWidth="1"/>
    <col min="7" max="7" width="15.140625" style="1" customWidth="1"/>
    <col min="8" max="8" width="9.7109375" style="1" customWidth="1"/>
    <col min="9" max="9" width="13.5703125" customWidth="1"/>
    <col min="10" max="12" width="9.140625" customWidth="1"/>
  </cols>
  <sheetData>
    <row r="1" spans="1:12" ht="15.75" thickBot="1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8"/>
    </row>
    <row r="3" spans="1:12" ht="25.5" customHeight="1" x14ac:dyDescent="0.2">
      <c r="A3" s="2" t="s">
        <v>1</v>
      </c>
      <c r="B3" s="2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3" t="s">
        <v>10</v>
      </c>
      <c r="K3" s="14" t="s">
        <v>39</v>
      </c>
      <c r="L3" s="14" t="s">
        <v>43</v>
      </c>
    </row>
    <row r="4" spans="1:12" x14ac:dyDescent="0.2">
      <c r="A4" s="2" t="s">
        <v>11</v>
      </c>
      <c r="B4" s="2">
        <v>123</v>
      </c>
      <c r="C4" s="3">
        <v>80</v>
      </c>
      <c r="D4" s="3">
        <v>71</v>
      </c>
      <c r="E4" s="3">
        <v>70</v>
      </c>
      <c r="F4" s="3">
        <v>84</v>
      </c>
      <c r="G4" s="5">
        <f>AVERAGE(C4:F4)</f>
        <v>76.25</v>
      </c>
      <c r="H4" s="3" t="s">
        <v>36</v>
      </c>
      <c r="I4" s="6">
        <f>(C4*0.2)+(D4*0.2)+(E4*0.2)+(F4*0.4)</f>
        <v>77.800000000000011</v>
      </c>
      <c r="J4" s="6" t="s">
        <v>32</v>
      </c>
      <c r="K4" t="str">
        <f>VLOOKUP(I4,GradeTable[],2,TRUE)</f>
        <v>C</v>
      </c>
      <c r="L4">
        <f>VLOOKUP(H4,HwTable[],2,FALSE)</f>
        <v>0</v>
      </c>
    </row>
    <row r="5" spans="1:12" x14ac:dyDescent="0.2">
      <c r="A5" s="2" t="s">
        <v>12</v>
      </c>
      <c r="B5" s="2">
        <v>558</v>
      </c>
      <c r="C5" s="3">
        <v>96</v>
      </c>
      <c r="D5" s="3">
        <v>98</v>
      </c>
      <c r="E5" s="3">
        <v>97</v>
      </c>
      <c r="F5" s="3">
        <v>90</v>
      </c>
      <c r="G5" s="5">
        <f t="shared" ref="G5:G17" si="0">AVERAGE(C5:F5)</f>
        <v>95.25</v>
      </c>
      <c r="H5" s="15" t="s">
        <v>42</v>
      </c>
      <c r="I5" s="6">
        <f>(C5*0.2)+(D5*0.2)+(E5*0.2)+(F5*0.4)+3</f>
        <v>97.2</v>
      </c>
      <c r="J5" s="6" t="s">
        <v>34</v>
      </c>
      <c r="K5" t="str">
        <f>VLOOKUP(I5,GradeTable[],2,TRUE)</f>
        <v>A</v>
      </c>
      <c r="L5">
        <f>VLOOKUP(H5,HwTable[],2,FALSE)</f>
        <v>4</v>
      </c>
    </row>
    <row r="6" spans="1:12" x14ac:dyDescent="0.2">
      <c r="A6" s="2" t="s">
        <v>13</v>
      </c>
      <c r="B6" s="2">
        <v>357</v>
      </c>
      <c r="C6" s="3">
        <v>78</v>
      </c>
      <c r="D6" s="3">
        <v>81</v>
      </c>
      <c r="E6" s="3">
        <v>70</v>
      </c>
      <c r="F6" s="3">
        <v>78</v>
      </c>
      <c r="G6" s="5">
        <f t="shared" si="0"/>
        <v>76.75</v>
      </c>
      <c r="H6" s="15" t="s">
        <v>41</v>
      </c>
      <c r="I6" s="6">
        <f t="shared" ref="I6:I11" si="1">(C6*0.2)+(D6*0.2)+(E6*0.2)+(F6*0.4)+3</f>
        <v>80</v>
      </c>
      <c r="J6" s="6" t="s">
        <v>33</v>
      </c>
      <c r="K6" t="str">
        <f>VLOOKUP(I6,GradeTable[],2,TRUE)</f>
        <v>B</v>
      </c>
      <c r="L6">
        <f>VLOOKUP(H6,HwTable[],2,FALSE)</f>
        <v>-1</v>
      </c>
    </row>
    <row r="7" spans="1:12" x14ac:dyDescent="0.2">
      <c r="A7" s="2" t="s">
        <v>14</v>
      </c>
      <c r="B7" s="2">
        <v>593</v>
      </c>
      <c r="C7" s="3">
        <v>65</v>
      </c>
      <c r="D7" s="3">
        <v>65</v>
      </c>
      <c r="E7" s="3">
        <v>65</v>
      </c>
      <c r="F7" s="3">
        <v>60</v>
      </c>
      <c r="G7" s="5">
        <f t="shared" si="0"/>
        <v>63.75</v>
      </c>
      <c r="H7" s="3" t="s">
        <v>37</v>
      </c>
      <c r="I7" s="6">
        <f t="shared" si="1"/>
        <v>66</v>
      </c>
      <c r="J7" s="6" t="s">
        <v>31</v>
      </c>
      <c r="K7" t="str">
        <f>VLOOKUP(I7,GradeTable[],2,TRUE)</f>
        <v>D</v>
      </c>
      <c r="L7">
        <f>VLOOKUP(H7,HwTable[],2,FALSE)</f>
        <v>3</v>
      </c>
    </row>
    <row r="8" spans="1:12" x14ac:dyDescent="0.2">
      <c r="A8" s="2" t="s">
        <v>15</v>
      </c>
      <c r="B8" s="2">
        <v>648</v>
      </c>
      <c r="C8" s="3">
        <v>92</v>
      </c>
      <c r="D8" s="3">
        <v>95</v>
      </c>
      <c r="E8" s="3">
        <v>79</v>
      </c>
      <c r="F8" s="3">
        <v>80</v>
      </c>
      <c r="G8" s="5">
        <f t="shared" si="0"/>
        <v>86.5</v>
      </c>
      <c r="H8" s="3" t="s">
        <v>37</v>
      </c>
      <c r="I8" s="6">
        <f t="shared" si="1"/>
        <v>88.2</v>
      </c>
      <c r="J8" s="6" t="s">
        <v>33</v>
      </c>
      <c r="K8" t="str">
        <f>VLOOKUP(I8,GradeTable[],2,TRUE)</f>
        <v>B</v>
      </c>
      <c r="L8">
        <f>VLOOKUP(H8,HwTable[],2,FALSE)</f>
        <v>3</v>
      </c>
    </row>
    <row r="9" spans="1:12" x14ac:dyDescent="0.2">
      <c r="A9" s="2" t="s">
        <v>16</v>
      </c>
      <c r="B9" s="2">
        <v>173</v>
      </c>
      <c r="C9" s="3">
        <v>90</v>
      </c>
      <c r="D9" s="3">
        <v>90</v>
      </c>
      <c r="E9" s="3">
        <v>90</v>
      </c>
      <c r="F9" s="3">
        <v>70</v>
      </c>
      <c r="G9" s="5">
        <f t="shared" si="0"/>
        <v>85</v>
      </c>
      <c r="H9" s="3" t="s">
        <v>37</v>
      </c>
      <c r="I9" s="6">
        <f t="shared" si="1"/>
        <v>85</v>
      </c>
      <c r="J9" s="6" t="s">
        <v>33</v>
      </c>
      <c r="K9" t="str">
        <f>VLOOKUP(I9,GradeTable[],2,TRUE)</f>
        <v>B</v>
      </c>
      <c r="L9">
        <f>VLOOKUP(H9,HwTable[],2,FALSE)</f>
        <v>3</v>
      </c>
    </row>
    <row r="10" spans="1:12" x14ac:dyDescent="0.2">
      <c r="A10" s="2" t="s">
        <v>17</v>
      </c>
      <c r="B10" s="2">
        <v>963</v>
      </c>
      <c r="C10" s="3">
        <v>60</v>
      </c>
      <c r="D10" s="3">
        <v>50</v>
      </c>
      <c r="E10" s="3">
        <v>40</v>
      </c>
      <c r="F10" s="3">
        <v>79</v>
      </c>
      <c r="G10" s="5">
        <f t="shared" si="0"/>
        <v>57.25</v>
      </c>
      <c r="H10" s="3" t="s">
        <v>37</v>
      </c>
      <c r="I10" s="6">
        <f t="shared" si="1"/>
        <v>64.599999999999994</v>
      </c>
      <c r="J10" s="6" t="s">
        <v>31</v>
      </c>
      <c r="K10" t="str">
        <f>VLOOKUP(I10,GradeTable[],2,TRUE)</f>
        <v>D</v>
      </c>
      <c r="L10">
        <f>VLOOKUP(H10,HwTable[],2,FALSE)</f>
        <v>3</v>
      </c>
    </row>
    <row r="11" spans="1:12" x14ac:dyDescent="0.2">
      <c r="A11" s="2" t="s">
        <v>18</v>
      </c>
      <c r="B11" s="2">
        <v>561</v>
      </c>
      <c r="C11" s="3">
        <v>75</v>
      </c>
      <c r="D11" s="3">
        <v>70</v>
      </c>
      <c r="E11" s="3">
        <v>65</v>
      </c>
      <c r="F11" s="3">
        <v>95</v>
      </c>
      <c r="G11" s="5">
        <f t="shared" si="0"/>
        <v>76.25</v>
      </c>
      <c r="H11" s="3" t="s">
        <v>37</v>
      </c>
      <c r="I11" s="6">
        <f t="shared" si="1"/>
        <v>83</v>
      </c>
      <c r="J11" s="6" t="s">
        <v>33</v>
      </c>
      <c r="K11" t="str">
        <f>VLOOKUP(I11,GradeTable[],2,TRUE)</f>
        <v>B</v>
      </c>
      <c r="L11">
        <f>VLOOKUP(H11,HwTable[],2,FALSE)</f>
        <v>3</v>
      </c>
    </row>
    <row r="12" spans="1:12" x14ac:dyDescent="0.2">
      <c r="A12" s="2" t="s">
        <v>19</v>
      </c>
      <c r="B12" s="2">
        <v>224</v>
      </c>
      <c r="C12" s="3">
        <v>90</v>
      </c>
      <c r="D12" s="3">
        <v>90</v>
      </c>
      <c r="E12" s="3">
        <v>80</v>
      </c>
      <c r="F12" s="3">
        <v>90</v>
      </c>
      <c r="G12" s="5">
        <f t="shared" si="0"/>
        <v>87.5</v>
      </c>
      <c r="H12" s="3" t="s">
        <v>36</v>
      </c>
      <c r="I12" s="6">
        <f>(C12*0.2)+(D12*0.2)+(E12*0.2)+(F12*0.4)</f>
        <v>88</v>
      </c>
      <c r="J12" s="6" t="s">
        <v>33</v>
      </c>
      <c r="K12" t="str">
        <f>VLOOKUP(I12,GradeTable[],2,TRUE)</f>
        <v>B</v>
      </c>
      <c r="L12">
        <f>VLOOKUP(H12,HwTable[],2,FALSE)</f>
        <v>0</v>
      </c>
    </row>
    <row r="13" spans="1:12" x14ac:dyDescent="0.2">
      <c r="A13" s="2" t="s">
        <v>20</v>
      </c>
      <c r="B13" s="2">
        <v>121</v>
      </c>
      <c r="C13" s="3">
        <v>82</v>
      </c>
      <c r="D13" s="3">
        <v>78</v>
      </c>
      <c r="E13" s="3">
        <v>62</v>
      </c>
      <c r="F13" s="3">
        <v>77</v>
      </c>
      <c r="G13" s="5">
        <f t="shared" si="0"/>
        <v>74.75</v>
      </c>
      <c r="H13" s="3" t="s">
        <v>37</v>
      </c>
      <c r="I13" s="6">
        <f>(C13*0.2)+(D13*0.2)+(E13*0.2)+(F13*0.4)+3</f>
        <v>78.2</v>
      </c>
      <c r="J13" s="6" t="s">
        <v>32</v>
      </c>
      <c r="K13" t="str">
        <f>VLOOKUP(I13,GradeTable[],2,TRUE)</f>
        <v>C</v>
      </c>
      <c r="L13">
        <f>VLOOKUP(H13,HwTable[],2,FALSE)</f>
        <v>3</v>
      </c>
    </row>
    <row r="14" spans="1:12" x14ac:dyDescent="0.2">
      <c r="A14" s="2" t="s">
        <v>21</v>
      </c>
      <c r="B14" s="2">
        <v>396</v>
      </c>
      <c r="C14" s="3">
        <v>92</v>
      </c>
      <c r="D14" s="3">
        <v>88</v>
      </c>
      <c r="E14" s="3">
        <v>65</v>
      </c>
      <c r="F14" s="3">
        <v>78</v>
      </c>
      <c r="G14" s="5">
        <f t="shared" si="0"/>
        <v>80.75</v>
      </c>
      <c r="H14" s="3" t="s">
        <v>37</v>
      </c>
      <c r="I14" s="6">
        <f>(C14*0.2)+(D14*0.2)+(E14*0.2)+(F14*0.4)+3</f>
        <v>83.2</v>
      </c>
      <c r="J14" s="6" t="s">
        <v>33</v>
      </c>
      <c r="K14" t="str">
        <f>VLOOKUP(I14,GradeTable[],2,TRUE)</f>
        <v>B</v>
      </c>
      <c r="L14">
        <f>VLOOKUP(H14,HwTable[],2,FALSE)</f>
        <v>3</v>
      </c>
    </row>
    <row r="15" spans="1:12" x14ac:dyDescent="0.2">
      <c r="A15" s="2" t="s">
        <v>22</v>
      </c>
      <c r="B15" s="2">
        <v>57</v>
      </c>
      <c r="C15" s="3">
        <v>94</v>
      </c>
      <c r="D15" s="3">
        <v>92</v>
      </c>
      <c r="E15" s="3">
        <v>86</v>
      </c>
      <c r="F15" s="3">
        <v>84</v>
      </c>
      <c r="G15" s="5">
        <f t="shared" si="0"/>
        <v>89</v>
      </c>
      <c r="H15" s="3" t="s">
        <v>37</v>
      </c>
      <c r="I15" s="6">
        <f>(C15*0.2)+(D15*0.2)+(E15*0.2)+(F15*0.4)+3</f>
        <v>91</v>
      </c>
      <c r="J15" s="6" t="s">
        <v>34</v>
      </c>
      <c r="K15" t="str">
        <f>VLOOKUP(I15,GradeTable[],2,TRUE)</f>
        <v>A</v>
      </c>
      <c r="L15">
        <f>VLOOKUP(H15,HwTable[],2,FALSE)</f>
        <v>3</v>
      </c>
    </row>
    <row r="16" spans="1:12" x14ac:dyDescent="0.2">
      <c r="A16" s="2" t="s">
        <v>23</v>
      </c>
      <c r="B16" s="2">
        <v>741</v>
      </c>
      <c r="C16" s="3">
        <v>92</v>
      </c>
      <c r="D16" s="3">
        <v>78</v>
      </c>
      <c r="E16" s="3">
        <v>65</v>
      </c>
      <c r="F16" s="3">
        <v>82</v>
      </c>
      <c r="G16" s="5">
        <f t="shared" si="0"/>
        <v>79.25</v>
      </c>
      <c r="H16" s="3" t="s">
        <v>36</v>
      </c>
      <c r="I16" s="6">
        <f>(C16*0.2)+(D16*0.2)+(E16*0.2)+(F16*0.4)</f>
        <v>79.800000000000011</v>
      </c>
      <c r="J16" s="6" t="s">
        <v>32</v>
      </c>
      <c r="K16" t="str">
        <f>VLOOKUP(I16,GradeTable[],2,TRUE)</f>
        <v>C</v>
      </c>
      <c r="L16">
        <f>VLOOKUP(H16,HwTable[],2,FALSE)</f>
        <v>0</v>
      </c>
    </row>
    <row r="17" spans="1:12" x14ac:dyDescent="0.2">
      <c r="A17" s="2" t="s">
        <v>24</v>
      </c>
      <c r="B17" s="2">
        <v>116</v>
      </c>
      <c r="C17" s="3">
        <v>60</v>
      </c>
      <c r="D17" s="3">
        <v>50</v>
      </c>
      <c r="E17" s="3">
        <v>65</v>
      </c>
      <c r="F17" s="3">
        <v>80</v>
      </c>
      <c r="G17" s="5">
        <f t="shared" si="0"/>
        <v>63.75</v>
      </c>
      <c r="H17" s="3" t="s">
        <v>36</v>
      </c>
      <c r="I17" s="6">
        <f>(C17*0.2)+(D17*0.2)+(E17*0.2)+(F17*0.4)</f>
        <v>67</v>
      </c>
      <c r="J17" s="6" t="s">
        <v>31</v>
      </c>
      <c r="K17" t="str">
        <f>VLOOKUP(I17,GradeTable[],2,TRUE)</f>
        <v>D</v>
      </c>
      <c r="L17">
        <f>VLOOKUP(H17,HwTable[],2,FALSE)</f>
        <v>0</v>
      </c>
    </row>
    <row r="18" spans="1:12" x14ac:dyDescent="0.2">
      <c r="A18" s="7"/>
      <c r="B18" s="7"/>
      <c r="C18" s="7"/>
      <c r="D18" s="7"/>
      <c r="E18" s="7"/>
      <c r="F18" s="7"/>
      <c r="G18" s="6"/>
      <c r="H18" s="6"/>
      <c r="I18" s="7"/>
      <c r="J18" s="7"/>
    </row>
    <row r="19" spans="1:12" x14ac:dyDescent="0.2">
      <c r="A19" s="7"/>
      <c r="B19" s="7"/>
      <c r="C19" s="7"/>
      <c r="D19" s="7"/>
      <c r="E19" s="7"/>
      <c r="F19" s="7"/>
      <c r="G19" s="3" t="s">
        <v>35</v>
      </c>
      <c r="H19" s="3">
        <v>3</v>
      </c>
      <c r="I19" s="7"/>
      <c r="J19" s="7"/>
    </row>
    <row r="20" spans="1:12" x14ac:dyDescent="0.2">
      <c r="A20" s="8" t="s">
        <v>25</v>
      </c>
      <c r="B20" s="7"/>
      <c r="C20" s="9">
        <f>AVERAGE(C4:C17)</f>
        <v>81.857142857142861</v>
      </c>
      <c r="D20" s="9">
        <f>AVERAGE(D4:D17)</f>
        <v>78.285714285714292</v>
      </c>
      <c r="E20" s="9">
        <f>AVERAGE(E4:E17)</f>
        <v>71.357142857142861</v>
      </c>
      <c r="F20" s="9">
        <f>AVERAGE(F4:F17)</f>
        <v>80.5</v>
      </c>
      <c r="G20" s="6"/>
      <c r="H20" s="6"/>
      <c r="I20" s="7"/>
      <c r="J20" s="7"/>
    </row>
    <row r="21" spans="1:12" x14ac:dyDescent="0.2">
      <c r="A21" s="8" t="s">
        <v>26</v>
      </c>
      <c r="B21" s="7"/>
      <c r="C21" s="9">
        <v>96</v>
      </c>
      <c r="D21" s="9">
        <v>98</v>
      </c>
      <c r="E21" s="9">
        <v>90</v>
      </c>
      <c r="F21" s="9">
        <v>95</v>
      </c>
      <c r="G21" s="6"/>
      <c r="H21" s="6"/>
      <c r="I21" s="7"/>
      <c r="J21" s="7"/>
    </row>
    <row r="22" spans="1:12" x14ac:dyDescent="0.2">
      <c r="A22" s="8" t="s">
        <v>27</v>
      </c>
      <c r="B22" s="7"/>
      <c r="C22" s="9">
        <v>60</v>
      </c>
      <c r="D22" s="9">
        <v>50</v>
      </c>
      <c r="E22" s="9">
        <v>40</v>
      </c>
      <c r="F22" s="9">
        <v>70</v>
      </c>
      <c r="G22" s="6"/>
      <c r="H22" s="6"/>
      <c r="I22" s="7"/>
      <c r="J22" s="7"/>
    </row>
    <row r="23" spans="1:12" x14ac:dyDescent="0.2">
      <c r="A23" s="10"/>
      <c r="B23" s="7"/>
      <c r="C23" s="7"/>
      <c r="D23" s="7"/>
      <c r="E23" s="7"/>
      <c r="F23" s="7"/>
      <c r="G23" s="6"/>
      <c r="H23" s="6"/>
      <c r="I23" s="7"/>
      <c r="J23" s="7"/>
    </row>
    <row r="24" spans="1:12" x14ac:dyDescent="0.2">
      <c r="A24" s="8" t="s">
        <v>28</v>
      </c>
      <c r="B24" s="8"/>
      <c r="C24" s="11">
        <v>0.2</v>
      </c>
      <c r="D24" s="11">
        <v>0.2</v>
      </c>
      <c r="E24" s="11">
        <v>0.2</v>
      </c>
      <c r="F24" s="11">
        <v>0.4</v>
      </c>
      <c r="G24" s="6"/>
      <c r="H24" s="6"/>
      <c r="I24" s="7"/>
      <c r="J24" s="7"/>
    </row>
    <row r="28" spans="1:12" x14ac:dyDescent="0.2">
      <c r="A28" t="s">
        <v>29</v>
      </c>
      <c r="B28" t="s">
        <v>38</v>
      </c>
    </row>
    <row r="29" spans="1:12" x14ac:dyDescent="0.2">
      <c r="A29">
        <v>0</v>
      </c>
      <c r="B29" t="s">
        <v>30</v>
      </c>
    </row>
    <row r="30" spans="1:12" x14ac:dyDescent="0.2">
      <c r="A30">
        <v>60</v>
      </c>
      <c r="B30" t="s">
        <v>31</v>
      </c>
    </row>
    <row r="31" spans="1:12" x14ac:dyDescent="0.2">
      <c r="A31">
        <v>70</v>
      </c>
      <c r="B31" t="s">
        <v>32</v>
      </c>
    </row>
    <row r="32" spans="1:12" x14ac:dyDescent="0.2">
      <c r="A32" s="12">
        <v>80</v>
      </c>
      <c r="B32" t="s">
        <v>33</v>
      </c>
    </row>
    <row r="33" spans="1:2" x14ac:dyDescent="0.2">
      <c r="A33">
        <v>90</v>
      </c>
      <c r="B33" t="s">
        <v>34</v>
      </c>
    </row>
  </sheetData>
  <mergeCells count="1">
    <mergeCell ref="A1:J1"/>
  </mergeCells>
  <phoneticPr fontId="3" type="noConversion"/>
  <pageMargins left="0.75" right="0.75" top="1" bottom="1" header="0.5" footer="0.5"/>
  <pageSetup orientation="landscape" horizontalDpi="4294967293" verticalDpi="0" r:id="rId1"/>
  <headerFooter alignWithMargins="0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sqref="A1:B5"/>
    </sheetView>
  </sheetViews>
  <sheetFormatPr defaultRowHeight="12.75" x14ac:dyDescent="0.2"/>
  <cols>
    <col min="1" max="1" width="11.140625" customWidth="1"/>
  </cols>
  <sheetData>
    <row r="1" spans="1:2" x14ac:dyDescent="0.2">
      <c r="A1" s="13" t="s">
        <v>40</v>
      </c>
      <c r="B1" s="13" t="s">
        <v>10</v>
      </c>
    </row>
    <row r="2" spans="1:2" x14ac:dyDescent="0.2">
      <c r="A2" s="13" t="s">
        <v>37</v>
      </c>
      <c r="B2">
        <v>3</v>
      </c>
    </row>
    <row r="3" spans="1:2" x14ac:dyDescent="0.2">
      <c r="A3" s="13" t="s">
        <v>36</v>
      </c>
      <c r="B3">
        <v>0</v>
      </c>
    </row>
    <row r="4" spans="1:2" x14ac:dyDescent="0.2">
      <c r="A4" s="13" t="s">
        <v>41</v>
      </c>
      <c r="B4">
        <v>-1</v>
      </c>
    </row>
    <row r="5" spans="1:2" x14ac:dyDescent="0.2">
      <c r="A5" s="13" t="s">
        <v>42</v>
      </c>
      <c r="B5">
        <v>4</v>
      </c>
    </row>
  </sheetData>
  <phoneticPr fontId="3" type="noConversion"/>
  <pageMargins left="0.75" right="0.75" top="1" bottom="1" header="0.5" footer="0.5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HwTable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Plourde</dc:creator>
  <cp:lastModifiedBy>User</cp:lastModifiedBy>
  <dcterms:created xsi:type="dcterms:W3CDTF">2007-10-29T01:15:24Z</dcterms:created>
  <dcterms:modified xsi:type="dcterms:W3CDTF">2017-09-15T15:11:19Z</dcterms:modified>
</cp:coreProperties>
</file>